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O\AV\043\1 výzva\"/>
    </mc:Choice>
  </mc:AlternateContent>
  <xr:revisionPtr revIDLastSave="0" documentId="13_ncr:1_{BA5780FF-ED23-4ACC-9685-993CE06F3D1E}" xr6:coauthVersionLast="47" xr6:coauthVersionMax="47" xr10:uidLastSave="{00000000-0000-0000-0000-000000000000}"/>
  <bookViews>
    <workbookView xWindow="-120" yWindow="-120" windowWidth="29040" windowHeight="15840" xr2:uid="{00000000-000D-0000-FFFF-FFFF00000000}"/>
  </bookViews>
  <sheets>
    <sheet name="AVT" sheetId="1" r:id="rId1"/>
  </sheets>
  <definedNames>
    <definedName name="_xlnm.Print_Area" localSheetId="0">AVT!$B$1:$U$13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9" i="1" l="1"/>
  <c r="O9" i="1"/>
  <c r="R9" i="1"/>
  <c r="O8" i="1" l="1"/>
  <c r="R8" i="1"/>
  <c r="S8" i="1"/>
  <c r="R7" i="1"/>
  <c r="S7" i="1"/>
  <c r="O7" i="1"/>
  <c r="P12" i="1" s="1"/>
  <c r="Q12" i="1" l="1"/>
</calcChain>
</file>

<file path=xl/sharedStrings.xml><?xml version="1.0" encoding="utf-8"?>
<sst xmlns="http://schemas.openxmlformats.org/spreadsheetml/2006/main" count="60" uniqueCount="50">
  <si>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</si>
  <si>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</si>
  <si>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</si>
  <si>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</si>
  <si>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</si>
  <si>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</si>
  <si>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</si>
  <si>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</si>
  <si>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</si>
  <si>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</si>
  <si>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</si>
  <si>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</si>
  <si>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30237240-3 - Webová kamera</t>
  </si>
  <si>
    <t>32331500-7 - Přístroje pro nahrávání, rekordéry</t>
  </si>
  <si>
    <t>32342100-3 - Hlavová sluchátka</t>
  </si>
  <si>
    <t>Název</t>
  </si>
  <si>
    <t>Měrná jednotka [MJ]</t>
  </si>
  <si>
    <t>Popis</t>
  </si>
  <si>
    <t xml:space="preserve">Fakturace </t>
  </si>
  <si>
    <t xml:space="preserve">Financováno
 z projektových finančních prostředků </t>
  </si>
  <si>
    <t>Kontaktní osoba 
k převzetí zboží</t>
  </si>
  <si>
    <t xml:space="preserve">Místo dodání </t>
  </si>
  <si>
    <t xml:space="preserve">Maximální cena za jednotlivé položky 
 v Kč BEZ DPH </t>
  </si>
  <si>
    <t xml:space="preserve">POZNÁMKA </t>
  </si>
  <si>
    <t>CPV - výběr
AUDIOVIZUÁLNÍ TECHNIKA</t>
  </si>
  <si>
    <t>Zadavatel požaduje, aby vybraná zařízení splňovala požadavky na certifikaci TCO Certified (viz https://tcocertified.com/product-finder/) nebo programu Energy star (viz https://www.energystar.gov/products).
* Pro elektronické displeje včetně televizorů, počítačové monitory a digitální informační displeje nutno doložit energetický štítek (příloha nabídky).</t>
  </si>
  <si>
    <t>V případě, že se dodavatel při předání zboží na některá uvedená tel. čísla nedovolá, bude v takovém případě volat tel. 377 631 320, 377 631 325.</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</si>
  <si>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</si>
  <si>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Odkaz na  splnění požadavku
TCO Certified / 
Energy star </t>
    </r>
    <r>
      <rPr>
        <b/>
        <sz val="11"/>
        <color rgb="FFFF0000"/>
        <rFont val="Calibri"/>
        <family val="2"/>
        <charset val="238"/>
        <scheme val="minor"/>
      </rPr>
      <t>*</t>
    </r>
  </si>
  <si>
    <t>NE</t>
  </si>
  <si>
    <t>ks</t>
  </si>
  <si>
    <r>
      <rPr>
        <b/>
        <sz val="11"/>
        <rFont val="Calibri"/>
        <family val="2"/>
        <charset val="238"/>
        <scheme val="minor"/>
      </rPr>
      <t>Termín dodání</t>
    </r>
    <r>
      <rPr>
        <sz val="11"/>
        <rFont val="Calibri"/>
        <family val="2"/>
        <charset val="238"/>
        <scheme val="minor"/>
      </rPr>
      <t xml:space="preserve">
(uveden v kalend. dnech od dojití výzvy Objednatele k plnění Smlouvy)</t>
    </r>
  </si>
  <si>
    <t>Samostatná faktura</t>
  </si>
  <si>
    <t>Kapesní recorder</t>
  </si>
  <si>
    <t>do 10.12.2023</t>
  </si>
  <si>
    <t>Martin Cízl, DiS.,
Tel.: 37763 4768</t>
  </si>
  <si>
    <t>Riegrova 17, 
301 00 Plzeň,
Koordinační centrum česko-německých výměn mládeže Tandem,
místnost RS 305</t>
  </si>
  <si>
    <t>Příloha č. 2 Kupní smlouvy - technická specifikace
Audiovizuální technika (II.) 043 - 2023</t>
  </si>
  <si>
    <t>Bezdrátová sluchátka</t>
  </si>
  <si>
    <t>Uzavřená (přes uši), integrovaný mikrofon, připojení Bluetooth 5 i přes 3,5 mm Jack,
výdrž baterie min. 22 h, možnost používání sluchátek během nabíjení,
hmotnost max. 280 g,
velikost měniče min. 32 mm,
nabíjení přes USB kabel,
podpora funkce ANC,
preferujeme možnost ztlumení mikrofonu na sluchátkách.</t>
  </si>
  <si>
    <t>ANO</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</si>
  <si>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</si>
  <si>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SGS-2022-027 (Využití matematiky a informatiky v geomatice V)</t>
  </si>
  <si>
    <t>Ing. Pavel Hájek, Ph.D.,
Tel.: 735 713 955,
37763 9208</t>
  </si>
  <si>
    <t>Technická 8, 
301 00 Plzeň,
Fakulta aplikovaných věd - Katedra geomatiky,
místnost UN 635</t>
  </si>
  <si>
    <t>Přenosný rekordér s USB rozhraním.
Vestavěné X/Y stereo mikrofony s nastavitelným rozpětím od  90˚ do 120˚.
Audio formáty: MP3, Wav (16- / 24-bit).
Možnost umístění na stativ či mikrofonní stojan nebo přímo na DSLR fotoaparát s volitelným adaptérem.
Funkce Normalize (maximum gain) a Divide (file splitting).
2-in / 2-out USB audio interface pro PC/Mac.
Dynamický tlak max. 140 dB SPL s X/Y mikrofony.
Dva mic/line level vstupy s kombo konektory XLR/TRS.
Stereo 1/8" mikrofonní vstup.
Výstup: LINE/Phone.
Vestavěný reproduktor pro rychlý playback.
Nahrávání na SD a SDHC karty do objemu min. 30 GB.
Vzorkovací frekvence: 44,1, 48 a 96 kHz.
Přehrávání vyznačených frází.
Provoz na 2 AA alkalické nebo NiMH nabíjecí baterie (od 5 do 10 hodin provozu).
Módy přehrávání a nahrávání: 2 (STEREO mode), 4 (4CH mode), 2 (MTR mode).
Variabilní rychlost přehrávání  min. 50% max. 150%, bez ovlivnění výšky tónu.
Chromatická ladička a metronom.
Efektová jednotka (EQ, kompresor, reverb, delay, amp / cabinet emulator).</t>
  </si>
  <si>
    <t>Webkamera</t>
  </si>
  <si>
    <t>Ing. Jiří Basl, Ph.D.,
Tel.: 37763 4249,
603 216 039</t>
  </si>
  <si>
    <t>Univerzitní 26, 
301 00 Plzeň, 
Fakulta elektrotechnická - Katedra elektroniky a informačních technologií,
místnost EK 502</t>
  </si>
  <si>
    <t>IP kamera venkovní, detekce pohybu, 
s rozlišením min. 1920 × 1080 px, 
zorný úhel 135,5 °,
ohnisková vzdálenost 2.8 mm, 
noční vidění s max. dosvitem 30 m, 
připojení přes ethernet s funkcí PoE. 
Provedení Dome. 
Rozlišení 4 megapixely (2560 × 1440 pixelů, 20 fps). 
Stupeň krytí min. IP67, IK08.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</si>
</sst>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3"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sz val="12"/>
      <color theme="1"/>
      <name val="Calibri"/>
      <family val="2"/>
      <charset val="238"/>
      <scheme val="minor"/>
    </font>
    <font>
      <b/>
      <sz val="12"/>
      <color theme="1"/>
      <name val="Calibri"/>
      <family val="2"/>
      <charset val="238"/>
      <scheme val="minor"/>
    </font>
    <font>
      <b/>
      <sz val="11"/>
      <color rgb="FFFF0000"/>
      <name val="Calibri"/>
      <family val="2"/>
      <charset val="238"/>
      <scheme val="minor"/>
    </font>
    <font>
      <sz val="11"/>
      <color rgb="FFFF0000"/>
      <name val="Calibri"/>
      <family val="2"/>
      <charset val="238"/>
      <scheme val="minor"/>
    </font>
    <font>
      <b/>
      <u/>
      <sz val="11"/>
      <color rgb="FFFF0000"/>
      <name val="Calibri"/>
      <family val="2"/>
      <charset val="238"/>
      <scheme val="minor"/>
    </font>
    <font>
      <sz val="11"/>
      <name val="Calibri"/>
      <family val="2"/>
      <charset val="238"/>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medium">
        <color indexed="64"/>
      </left>
      <right style="medium">
        <color indexed="64"/>
      </right>
      <top style="medium">
        <color indexed="64"/>
      </top>
      <bottom style="thick">
        <color indexed="64"/>
      </bottom>
      <diagonal/>
    </border>
    <border>
      <left style="thick">
        <color indexed="64"/>
      </left>
      <right style="medium">
        <color indexed="64"/>
      </right>
      <top style="medium">
        <color indexed="64"/>
      </top>
      <bottom style="thick">
        <color indexed="64"/>
      </bottom>
      <diagonal/>
    </border>
    <border>
      <left style="thick">
        <color indexed="64"/>
      </left>
      <right style="medium">
        <color indexed="64"/>
      </right>
      <top style="medium">
        <color indexed="64"/>
      </top>
      <bottom/>
      <diagonal/>
    </border>
  </borders>
  <cellStyleXfs count="2">
    <xf numFmtId="0" fontId="0" fillId="0" borderId="0"/>
    <xf numFmtId="0" fontId="14" fillId="0" borderId="0"/>
  </cellStyleXfs>
  <cellXfs count="87">
    <xf numFmtId="0" fontId="0" fillId="0" borderId="0" xfId="0"/>
    <xf numFmtId="49" fontId="0" fillId="0" borderId="0" xfId="0" applyNumberFormat="1" applyAlignment="1">
      <alignment vertical="top" wrapText="1"/>
    </xf>
    <xf numFmtId="4" fontId="0" fillId="0" borderId="0" xfId="0" applyNumberFormat="1" applyAlignment="1">
      <alignment horizontal="center" vertical="top" wrapText="1"/>
    </xf>
    <xf numFmtId="49" fontId="0" fillId="0" borderId="0" xfId="0" applyNumberFormat="1" applyAlignment="1">
      <alignment horizontal="center" vertical="top" wrapText="1"/>
    </xf>
    <xf numFmtId="0" fontId="0" fillId="0" borderId="0" xfId="0" applyAlignment="1">
      <alignment wrapText="1"/>
    </xf>
    <xf numFmtId="0" fontId="7" fillId="0" borderId="0" xfId="0" applyFont="1" applyAlignment="1">
      <alignment horizontal="center" vertical="top" wrapText="1"/>
    </xf>
    <xf numFmtId="0" fontId="0" fillId="0" borderId="0" xfId="0" applyAlignment="1">
      <alignment vertical="top" wrapText="1"/>
    </xf>
    <xf numFmtId="0" fontId="0" fillId="0" borderId="0" xfId="0" applyAlignment="1">
      <alignment horizontal="center" vertical="center" wrapText="1"/>
    </xf>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6" fillId="0" borderId="0" xfId="0" applyFont="1" applyAlignment="1">
      <alignment vertical="center"/>
    </xf>
    <xf numFmtId="0" fontId="0" fillId="0" borderId="0" xfId="0" applyAlignment="1">
      <alignment horizontal="left" vertical="center" wrapText="1" indent="1"/>
    </xf>
    <xf numFmtId="0" fontId="8" fillId="0" borderId="0" xfId="0" applyFont="1" applyAlignment="1">
      <alignment horizontal="left" vertical="center" wrapText="1"/>
    </xf>
    <xf numFmtId="0" fontId="0" fillId="0" borderId="1" xfId="0" applyBorder="1"/>
    <xf numFmtId="0" fontId="0" fillId="4" borderId="1" xfId="0" applyFill="1" applyBorder="1"/>
    <xf numFmtId="0" fontId="0" fillId="0" borderId="0" xfId="0" applyAlignment="1">
      <alignment horizontal="left" vertical="top" indent="1"/>
    </xf>
    <xf numFmtId="0" fontId="10" fillId="0" borderId="0" xfId="0" applyFont="1" applyAlignment="1">
      <alignment vertical="center"/>
    </xf>
    <xf numFmtId="0" fontId="10" fillId="0" borderId="0" xfId="0" applyFont="1" applyAlignment="1">
      <alignment vertical="center" wrapText="1"/>
    </xf>
    <xf numFmtId="0" fontId="0" fillId="0" borderId="0" xfId="0" applyAlignment="1">
      <alignment horizontal="center" vertical="top" wrapText="1"/>
    </xf>
    <xf numFmtId="0" fontId="8" fillId="4" borderId="2" xfId="0" applyFont="1" applyFill="1" applyBorder="1" applyAlignment="1">
      <alignment horizontal="center" vertical="center" wrapText="1"/>
    </xf>
    <xf numFmtId="0" fontId="0" fillId="0" borderId="0" xfId="0" applyAlignment="1">
      <alignment horizontal="right" vertical="center" indent="1"/>
    </xf>
    <xf numFmtId="0" fontId="11" fillId="2" borderId="3" xfId="0" applyFont="1" applyFill="1" applyBorder="1" applyAlignment="1">
      <alignment horizontal="center" vertical="center" textRotation="90" wrapText="1"/>
    </xf>
    <xf numFmtId="0" fontId="11" fillId="5" borderId="4" xfId="0" applyFont="1" applyFill="1" applyBorder="1" applyAlignment="1">
      <alignment horizontal="center" vertical="center" wrapText="1"/>
    </xf>
    <xf numFmtId="0" fontId="8" fillId="4" borderId="4" xfId="0" applyFont="1" applyFill="1" applyBorder="1" applyAlignment="1">
      <alignment horizontal="center" vertical="center" wrapTex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1" fillId="5" borderId="3" xfId="0" applyFont="1" applyFill="1" applyBorder="1" applyAlignment="1">
      <alignment horizontal="center" vertical="center" wrapText="1"/>
    </xf>
    <xf numFmtId="0" fontId="0" fillId="0" borderId="0" xfId="0" applyAlignment="1">
      <alignment horizontal="right" vertical="center" wrapText="1"/>
    </xf>
    <xf numFmtId="0" fontId="11" fillId="0" borderId="0" xfId="0" applyFont="1" applyAlignment="1">
      <alignment vertical="center"/>
    </xf>
    <xf numFmtId="164" fontId="13" fillId="0" borderId="0" xfId="0" applyNumberFormat="1" applyFont="1" applyAlignment="1">
      <alignment horizontal="right" vertical="center" indent="1"/>
    </xf>
    <xf numFmtId="164" fontId="6" fillId="0" borderId="3" xfId="0" applyNumberFormat="1" applyFont="1" applyBorder="1" applyAlignment="1">
      <alignment horizontal="center" vertical="center"/>
    </xf>
    <xf numFmtId="0" fontId="16" fillId="5" borderId="4" xfId="0" applyFont="1" applyFill="1" applyBorder="1" applyAlignment="1">
      <alignment horizontal="center" vertical="center" wrapText="1"/>
    </xf>
    <xf numFmtId="0" fontId="17" fillId="0" borderId="0" xfId="0" applyFont="1" applyAlignment="1">
      <alignment vertical="top" wrapText="1"/>
    </xf>
    <xf numFmtId="0" fontId="15" fillId="5" borderId="4" xfId="0" applyFont="1" applyFill="1" applyBorder="1" applyAlignment="1">
      <alignment horizontal="center" vertical="center" wrapText="1"/>
    </xf>
    <xf numFmtId="0" fontId="0" fillId="0" borderId="6" xfId="0" applyBorder="1"/>
    <xf numFmtId="0" fontId="8" fillId="4" borderId="7" xfId="0" applyFont="1" applyFill="1" applyBorder="1" applyAlignment="1">
      <alignment horizontal="center" vertical="center" wrapText="1"/>
    </xf>
    <xf numFmtId="0" fontId="11" fillId="4" borderId="4" xfId="0" applyFont="1" applyFill="1" applyBorder="1" applyAlignment="1">
      <alignment horizontal="center" vertical="center" wrapText="1"/>
    </xf>
    <xf numFmtId="49" fontId="21" fillId="0" borderId="0" xfId="0" applyNumberFormat="1" applyFont="1" applyAlignment="1">
      <alignment vertical="center" wrapText="1"/>
    </xf>
    <xf numFmtId="0" fontId="7" fillId="5" borderId="4" xfId="0" applyFont="1" applyFill="1" applyBorder="1" applyAlignment="1">
      <alignment horizontal="center" vertical="center" wrapText="1"/>
    </xf>
    <xf numFmtId="3" fontId="0" fillId="2" borderId="8" xfId="0" applyNumberFormat="1" applyFill="1" applyBorder="1" applyAlignment="1">
      <alignment horizontal="center" vertical="center" wrapText="1"/>
    </xf>
    <xf numFmtId="3" fontId="0" fillId="3" borderId="7" xfId="0" applyNumberFormat="1" applyFill="1" applyBorder="1" applyAlignment="1">
      <alignment horizontal="center" vertical="center" wrapText="1"/>
    </xf>
    <xf numFmtId="0" fontId="0" fillId="3" borderId="7" xfId="0" applyFill="1" applyBorder="1" applyAlignment="1">
      <alignment horizontal="center" vertical="center" wrapText="1"/>
    </xf>
    <xf numFmtId="0" fontId="7" fillId="3" borderId="7" xfId="0" applyFont="1" applyFill="1" applyBorder="1" applyAlignment="1">
      <alignment horizontal="left" vertical="center" wrapText="1" indent="1"/>
    </xf>
    <xf numFmtId="0" fontId="22" fillId="4" borderId="7"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11" fillId="3" borderId="7" xfId="0" applyFont="1" applyFill="1" applyBorder="1" applyAlignment="1">
      <alignment horizontal="center" vertical="center" wrapText="1"/>
    </xf>
    <xf numFmtId="164" fontId="0" fillId="0" borderId="7" xfId="0" applyNumberFormat="1" applyBorder="1" applyAlignment="1">
      <alignment horizontal="right" vertical="center" indent="1"/>
    </xf>
    <xf numFmtId="164" fontId="7" fillId="3" borderId="7" xfId="0" applyNumberFormat="1" applyFont="1" applyFill="1" applyBorder="1" applyAlignment="1">
      <alignment horizontal="right" vertical="center" indent="1"/>
    </xf>
    <xf numFmtId="165" fontId="0" fillId="0" borderId="7" xfId="0" applyNumberFormat="1" applyBorder="1" applyAlignment="1">
      <alignment horizontal="right" vertical="center" indent="1"/>
    </xf>
    <xf numFmtId="0" fontId="0" fillId="0" borderId="7" xfId="0" applyBorder="1" applyAlignment="1">
      <alignment horizontal="center" vertical="center"/>
    </xf>
    <xf numFmtId="0" fontId="4" fillId="3" borderId="7" xfId="0" applyFont="1" applyFill="1" applyBorder="1" applyAlignment="1">
      <alignment horizontal="center" vertical="center" wrapText="1"/>
    </xf>
    <xf numFmtId="3" fontId="0" fillId="2" borderId="9" xfId="0" applyNumberFormat="1" applyFill="1" applyBorder="1" applyAlignment="1">
      <alignment horizontal="center" vertical="center" wrapText="1"/>
    </xf>
    <xf numFmtId="0" fontId="4" fillId="3" borderId="2" xfId="0" applyFont="1" applyFill="1" applyBorder="1" applyAlignment="1">
      <alignment horizontal="center" vertical="center" wrapText="1"/>
    </xf>
    <xf numFmtId="3" fontId="0" fillId="3" borderId="2" xfId="0" applyNumberFormat="1" applyFill="1" applyBorder="1" applyAlignment="1">
      <alignment horizontal="center" vertical="center" wrapText="1"/>
    </xf>
    <xf numFmtId="0" fontId="0" fillId="3" borderId="2" xfId="0" applyFill="1" applyBorder="1" applyAlignment="1">
      <alignment horizontal="center" vertical="center" wrapText="1"/>
    </xf>
    <xf numFmtId="0" fontId="7" fillId="3" borderId="2" xfId="0" applyFont="1" applyFill="1" applyBorder="1" applyAlignment="1">
      <alignment horizontal="left" vertical="center" wrapText="1" indent="1"/>
    </xf>
    <xf numFmtId="0" fontId="22" fillId="4" borderId="2"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11" fillId="3" borderId="2" xfId="0" applyFont="1" applyFill="1" applyBorder="1" applyAlignment="1">
      <alignment horizontal="center" vertical="center" wrapText="1"/>
    </xf>
    <xf numFmtId="164" fontId="0" fillId="0" borderId="2" xfId="0" applyNumberFormat="1" applyBorder="1" applyAlignment="1">
      <alignment horizontal="right" vertical="center" indent="1"/>
    </xf>
    <xf numFmtId="164" fontId="7" fillId="3" borderId="2" xfId="0" applyNumberFormat="1" applyFont="1" applyFill="1" applyBorder="1" applyAlignment="1">
      <alignment horizontal="right" vertical="center" indent="1"/>
    </xf>
    <xf numFmtId="165" fontId="0" fillId="0" borderId="2" xfId="0" applyNumberFormat="1" applyBorder="1" applyAlignment="1">
      <alignment horizontal="right" vertical="center" indent="1"/>
    </xf>
    <xf numFmtId="0" fontId="0" fillId="0" borderId="2" xfId="0" applyBorder="1" applyAlignment="1">
      <alignment horizontal="center" vertical="center"/>
    </xf>
    <xf numFmtId="0" fontId="3" fillId="3" borderId="2"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0" fillId="0" borderId="0" xfId="0" applyAlignment="1">
      <alignment horizontal="justify" vertical="center" wrapText="1"/>
    </xf>
    <xf numFmtId="0" fontId="8" fillId="5" borderId="4" xfId="0" applyFont="1" applyFill="1" applyBorder="1" applyAlignment="1">
      <alignment horizontal="center" vertical="center" wrapText="1"/>
    </xf>
    <xf numFmtId="0" fontId="18" fillId="2" borderId="0" xfId="0" applyFont="1" applyFill="1" applyAlignment="1">
      <alignment horizontal="left" vertical="center" wrapText="1"/>
    </xf>
    <xf numFmtId="0" fontId="20" fillId="0" borderId="0" xfId="0" applyFont="1" applyAlignment="1">
      <alignment horizontal="left" vertical="center" wrapText="1"/>
    </xf>
    <xf numFmtId="164" fontId="6" fillId="0" borderId="4" xfId="0" applyNumberFormat="1" applyFont="1" applyBorder="1" applyAlignment="1">
      <alignment horizontal="center" vertical="center"/>
    </xf>
    <xf numFmtId="0" fontId="0" fillId="0" borderId="4" xfId="0" applyBorder="1"/>
    <xf numFmtId="0" fontId="0" fillId="0" borderId="5" xfId="0" applyBorder="1"/>
    <xf numFmtId="0" fontId="8" fillId="0" borderId="0" xfId="0" applyFont="1" applyAlignment="1">
      <alignment horizontal="left" vertical="center"/>
    </xf>
    <xf numFmtId="0" fontId="19" fillId="0" borderId="0" xfId="0" applyFont="1" applyAlignment="1">
      <alignment horizontal="left" vertical="center" wrapText="1"/>
    </xf>
    <xf numFmtId="0" fontId="8" fillId="0" borderId="0" xfId="0" applyFont="1" applyAlignment="1">
      <alignment horizontal="justify" vertical="center" wrapText="1"/>
    </xf>
    <xf numFmtId="0" fontId="0" fillId="0" borderId="0" xfId="0" applyAlignment="1">
      <alignment horizontal="justify" vertical="center" wrapText="1"/>
    </xf>
    <xf numFmtId="0" fontId="8"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164" fontId="12" fillId="4" borderId="2" xfId="0" applyNumberFormat="1" applyFont="1" applyFill="1" applyBorder="1" applyAlignment="1" applyProtection="1">
      <alignment horizontal="right" vertical="center" wrapText="1" indent="1"/>
      <protection locked="0"/>
    </xf>
    <xf numFmtId="164" fontId="12" fillId="4" borderId="7" xfId="0" applyNumberFormat="1" applyFont="1" applyFill="1" applyBorder="1" applyAlignment="1" applyProtection="1">
      <alignment horizontal="right" vertical="center" wrapText="1" indent="1"/>
      <protection locked="0"/>
    </xf>
    <xf numFmtId="0" fontId="12" fillId="4" borderId="2" xfId="0" applyFont="1" applyFill="1" applyBorder="1" applyAlignment="1" applyProtection="1">
      <alignment horizontal="center" vertical="center" wrapText="1"/>
      <protection locked="0"/>
    </xf>
    <xf numFmtId="0" fontId="12" fillId="4" borderId="7" xfId="0" applyFont="1" applyFill="1" applyBorder="1" applyAlignment="1" applyProtection="1">
      <alignment horizontal="center" vertical="center" wrapText="1"/>
      <protection locked="0"/>
    </xf>
  </cellXfs>
  <cellStyles count="2">
    <cellStyle name="Normální" xfId="0" builtinId="0"/>
    <cellStyle name="normální 3" xfId="1" xr:uid="{00000000-0005-0000-0000-000001000000}"/>
  </cellStyles>
  <dxfs count="7">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159"/>
  <sheetViews>
    <sheetView tabSelected="1" topLeftCell="A4" zoomScale="59" zoomScaleNormal="59" workbookViewId="0">
      <selection activeCell="P8" sqref="P8"/>
    </sheetView>
  </sheetViews>
  <sheetFormatPr defaultRowHeight="15" x14ac:dyDescent="0.25"/>
  <cols>
    <col min="1" max="1" width="1.42578125" bestFit="1" customWidth="1"/>
    <col min="2" max="2" width="5.7109375" bestFit="1" customWidth="1"/>
    <col min="3" max="3" width="35" style="1" customWidth="1"/>
    <col min="4" max="4" width="10.7109375" style="2" customWidth="1"/>
    <col min="5" max="5" width="10.28515625" style="3" customWidth="1"/>
    <col min="6" max="6" width="107.28515625" style="1" customWidth="1"/>
    <col min="7" max="7" width="27.85546875" style="1" customWidth="1"/>
    <col min="8" max="8" width="23" style="1" customWidth="1"/>
    <col min="9" max="9" width="24.140625" style="1" customWidth="1"/>
    <col min="10" max="10" width="16.5703125" style="1" customWidth="1"/>
    <col min="11" max="11" width="31.85546875" bestFit="1" customWidth="1"/>
    <col min="12" max="12" width="23.140625" customWidth="1"/>
    <col min="13" max="13" width="34" style="1" customWidth="1"/>
    <col min="14" max="14" width="26.42578125" style="1" customWidth="1"/>
    <col min="15" max="15" width="17.7109375" style="1" hidden="1" customWidth="1"/>
    <col min="16" max="16" width="21.5703125" customWidth="1"/>
    <col min="17" max="17" width="23.28515625" customWidth="1"/>
    <col min="18" max="18" width="20.7109375" bestFit="1" customWidth="1"/>
    <col min="19" max="19" width="21" customWidth="1"/>
    <col min="20" max="20" width="11.5703125" hidden="1" customWidth="1"/>
    <col min="21" max="21" width="33.85546875" style="4" customWidth="1"/>
  </cols>
  <sheetData>
    <row r="1" spans="1:21" ht="42.6" customHeight="1" x14ac:dyDescent="0.25">
      <c r="B1" s="71" t="s">
        <v>37</v>
      </c>
      <c r="C1" s="71"/>
      <c r="D1" s="71"/>
      <c r="E1" s="71"/>
      <c r="G1" s="39"/>
    </row>
    <row r="2" spans="1:21" ht="42" customHeight="1" x14ac:dyDescent="0.25">
      <c r="C2"/>
      <c r="D2" s="11"/>
      <c r="E2" s="5"/>
      <c r="F2" s="6"/>
      <c r="G2" s="72"/>
      <c r="H2" s="72"/>
      <c r="I2" s="72"/>
      <c r="J2" s="72"/>
      <c r="K2" s="72"/>
      <c r="L2" s="72"/>
      <c r="M2" s="72"/>
      <c r="N2" s="6"/>
      <c r="O2" s="6"/>
      <c r="P2" s="6"/>
      <c r="Q2" s="6"/>
      <c r="S2" s="8"/>
      <c r="T2" s="9"/>
      <c r="U2" s="10"/>
    </row>
    <row r="3" spans="1:21" ht="42" customHeight="1" x14ac:dyDescent="0.25">
      <c r="B3" s="14"/>
      <c r="C3" s="12" t="s">
        <v>0</v>
      </c>
      <c r="D3" s="13"/>
      <c r="E3" s="13"/>
      <c r="F3" s="13"/>
      <c r="G3" s="72"/>
      <c r="H3" s="72"/>
      <c r="I3" s="72"/>
      <c r="J3" s="72"/>
      <c r="K3" s="72"/>
      <c r="L3" s="72"/>
      <c r="M3" s="72"/>
      <c r="N3" s="34"/>
      <c r="O3" s="34"/>
      <c r="P3" s="34"/>
      <c r="Q3" s="34"/>
      <c r="S3" s="8"/>
    </row>
    <row r="4" spans="1:21" ht="18" customHeight="1" thickBot="1" x14ac:dyDescent="0.3">
      <c r="B4" s="15"/>
      <c r="C4" s="16" t="s">
        <v>1</v>
      </c>
      <c r="D4" s="13"/>
      <c r="E4" s="13"/>
      <c r="F4" s="13"/>
      <c r="G4" s="13"/>
      <c r="H4" s="13"/>
      <c r="I4" s="8"/>
      <c r="J4" s="8"/>
      <c r="K4" s="8"/>
      <c r="L4" s="8"/>
      <c r="M4" s="6"/>
      <c r="N4" s="6"/>
      <c r="O4" s="6"/>
      <c r="P4" s="8"/>
      <c r="Q4" s="8"/>
      <c r="S4" s="8"/>
    </row>
    <row r="5" spans="1:21" ht="34.5" customHeight="1" thickBot="1" x14ac:dyDescent="0.3">
      <c r="B5" s="17"/>
      <c r="C5" s="18"/>
      <c r="D5" s="19"/>
      <c r="E5" s="19"/>
      <c r="F5" s="6"/>
      <c r="G5" s="37" t="s">
        <v>2</v>
      </c>
      <c r="H5" s="37" t="s">
        <v>2</v>
      </c>
      <c r="I5" s="6"/>
      <c r="J5" s="6"/>
      <c r="M5" s="6"/>
      <c r="N5" s="21"/>
      <c r="O5" s="21"/>
      <c r="Q5" s="20" t="s">
        <v>2</v>
      </c>
      <c r="U5" s="7"/>
    </row>
    <row r="6" spans="1:21" ht="67.150000000000006" customHeight="1" thickTop="1" thickBot="1" x14ac:dyDescent="0.3">
      <c r="B6" s="22" t="s">
        <v>3</v>
      </c>
      <c r="C6" s="23" t="s">
        <v>15</v>
      </c>
      <c r="D6" s="23" t="s">
        <v>4</v>
      </c>
      <c r="E6" s="23" t="s">
        <v>16</v>
      </c>
      <c r="F6" s="23" t="s">
        <v>17</v>
      </c>
      <c r="G6" s="38" t="s">
        <v>5</v>
      </c>
      <c r="H6" s="38" t="s">
        <v>28</v>
      </c>
      <c r="I6" s="33" t="s">
        <v>18</v>
      </c>
      <c r="J6" s="33" t="s">
        <v>19</v>
      </c>
      <c r="K6" s="23" t="s">
        <v>41</v>
      </c>
      <c r="L6" s="35" t="s">
        <v>20</v>
      </c>
      <c r="M6" s="33" t="s">
        <v>21</v>
      </c>
      <c r="N6" s="40" t="s">
        <v>31</v>
      </c>
      <c r="O6" s="33" t="s">
        <v>22</v>
      </c>
      <c r="P6" s="23" t="s">
        <v>6</v>
      </c>
      <c r="Q6" s="24" t="s">
        <v>7</v>
      </c>
      <c r="R6" s="70" t="s">
        <v>8</v>
      </c>
      <c r="S6" s="70" t="s">
        <v>9</v>
      </c>
      <c r="T6" s="33" t="s">
        <v>23</v>
      </c>
      <c r="U6" s="33" t="s">
        <v>24</v>
      </c>
    </row>
    <row r="7" spans="1:21" ht="387.75" customHeight="1" thickTop="1" thickBot="1" x14ac:dyDescent="0.3">
      <c r="A7" s="25"/>
      <c r="B7" s="54">
        <v>1</v>
      </c>
      <c r="C7" s="55" t="s">
        <v>33</v>
      </c>
      <c r="D7" s="56">
        <v>2</v>
      </c>
      <c r="E7" s="57" t="s">
        <v>30</v>
      </c>
      <c r="F7" s="58" t="s">
        <v>45</v>
      </c>
      <c r="G7" s="85"/>
      <c r="H7" s="59" t="s">
        <v>29</v>
      </c>
      <c r="I7" s="55" t="s">
        <v>32</v>
      </c>
      <c r="J7" s="55" t="s">
        <v>29</v>
      </c>
      <c r="K7" s="60"/>
      <c r="L7" s="55" t="s">
        <v>35</v>
      </c>
      <c r="M7" s="61" t="s">
        <v>36</v>
      </c>
      <c r="N7" s="62" t="s">
        <v>34</v>
      </c>
      <c r="O7" s="63">
        <f>D7*P7</f>
        <v>12000</v>
      </c>
      <c r="P7" s="64">
        <v>6000</v>
      </c>
      <c r="Q7" s="83"/>
      <c r="R7" s="65">
        <f>D7*Q7</f>
        <v>0</v>
      </c>
      <c r="S7" s="66" t="str">
        <f t="shared" ref="S7" si="0">IF(ISNUMBER(Q7), IF(Q7&gt;P7,"NEVYHOVUJE","VYHOVUJE")," ")</f>
        <v xml:space="preserve"> </v>
      </c>
      <c r="T7" s="57"/>
      <c r="U7" s="57" t="s">
        <v>13</v>
      </c>
    </row>
    <row r="8" spans="1:21" ht="148.5" customHeight="1" thickBot="1" x14ac:dyDescent="0.3">
      <c r="A8" s="25"/>
      <c r="B8" s="54">
        <v>2</v>
      </c>
      <c r="C8" s="55" t="s">
        <v>38</v>
      </c>
      <c r="D8" s="56">
        <v>3</v>
      </c>
      <c r="E8" s="57" t="s">
        <v>30</v>
      </c>
      <c r="F8" s="58" t="s">
        <v>39</v>
      </c>
      <c r="G8" s="85"/>
      <c r="H8" s="59" t="s">
        <v>29</v>
      </c>
      <c r="I8" s="67" t="s">
        <v>32</v>
      </c>
      <c r="J8" s="67" t="s">
        <v>40</v>
      </c>
      <c r="K8" s="60" t="s">
        <v>42</v>
      </c>
      <c r="L8" s="55" t="s">
        <v>43</v>
      </c>
      <c r="M8" s="61" t="s">
        <v>44</v>
      </c>
      <c r="N8" s="62">
        <v>14</v>
      </c>
      <c r="O8" s="63">
        <f>D8*P8</f>
        <v>4950</v>
      </c>
      <c r="P8" s="64">
        <v>1650</v>
      </c>
      <c r="Q8" s="83"/>
      <c r="R8" s="65">
        <f>D8*Q8</f>
        <v>0</v>
      </c>
      <c r="S8" s="66" t="str">
        <f>IF(ISNUMBER(Q8), IF(Q8&gt;P8,"NEVYHOVUJE","VYHOVUJE")," ")</f>
        <v xml:space="preserve"> </v>
      </c>
      <c r="T8" s="57"/>
      <c r="U8" s="57" t="s">
        <v>14</v>
      </c>
    </row>
    <row r="9" spans="1:21" ht="182.25" customHeight="1" thickBot="1" x14ac:dyDescent="0.3">
      <c r="A9" s="25"/>
      <c r="B9" s="41">
        <v>3</v>
      </c>
      <c r="C9" s="53" t="s">
        <v>46</v>
      </c>
      <c r="D9" s="42">
        <v>1</v>
      </c>
      <c r="E9" s="43" t="s">
        <v>30</v>
      </c>
      <c r="F9" s="44" t="s">
        <v>49</v>
      </c>
      <c r="G9" s="86"/>
      <c r="H9" s="45" t="s">
        <v>29</v>
      </c>
      <c r="I9" s="68" t="s">
        <v>32</v>
      </c>
      <c r="J9" s="68" t="s">
        <v>29</v>
      </c>
      <c r="K9" s="46"/>
      <c r="L9" s="68" t="s">
        <v>47</v>
      </c>
      <c r="M9" s="47" t="s">
        <v>48</v>
      </c>
      <c r="N9" s="48">
        <v>14</v>
      </c>
      <c r="O9" s="49">
        <f>D9*P9</f>
        <v>2500</v>
      </c>
      <c r="P9" s="50">
        <v>2500</v>
      </c>
      <c r="Q9" s="84"/>
      <c r="R9" s="51">
        <f>D9*Q9</f>
        <v>0</v>
      </c>
      <c r="S9" s="52" t="str">
        <f>IF(ISNUMBER(Q9), IF(Q9&gt;P9,"NEVYHOVUJE","VYHOVUJE")," ")</f>
        <v xml:space="preserve"> </v>
      </c>
      <c r="T9" s="43"/>
      <c r="U9" s="43" t="s">
        <v>12</v>
      </c>
    </row>
    <row r="10" spans="1:21" ht="13.5" customHeight="1" thickTop="1" thickBot="1" x14ac:dyDescent="0.3">
      <c r="C10"/>
      <c r="D10"/>
      <c r="E10"/>
      <c r="F10"/>
      <c r="G10"/>
      <c r="H10"/>
      <c r="I10"/>
      <c r="J10"/>
      <c r="M10"/>
      <c r="N10"/>
      <c r="O10"/>
      <c r="R10" s="36"/>
    </row>
    <row r="11" spans="1:21" ht="49.5" customHeight="1" thickTop="1" thickBot="1" x14ac:dyDescent="0.3">
      <c r="B11" s="78" t="s">
        <v>27</v>
      </c>
      <c r="C11" s="79"/>
      <c r="D11" s="79"/>
      <c r="E11" s="79"/>
      <c r="F11" s="79"/>
      <c r="G11" s="79"/>
      <c r="H11" s="69"/>
      <c r="I11" s="26"/>
      <c r="J11" s="26"/>
      <c r="K11" s="26"/>
      <c r="L11" s="7"/>
      <c r="M11" s="7"/>
      <c r="N11" s="27"/>
      <c r="O11" s="27"/>
      <c r="P11" s="28" t="s">
        <v>10</v>
      </c>
      <c r="Q11" s="80" t="s">
        <v>11</v>
      </c>
      <c r="R11" s="81"/>
      <c r="S11" s="82"/>
      <c r="T11" s="21"/>
      <c r="U11" s="29"/>
    </row>
    <row r="12" spans="1:21" ht="53.25" customHeight="1" thickTop="1" thickBot="1" x14ac:dyDescent="0.3">
      <c r="B12" s="77" t="s">
        <v>25</v>
      </c>
      <c r="C12" s="77"/>
      <c r="D12" s="77"/>
      <c r="E12" s="77"/>
      <c r="F12" s="77"/>
      <c r="G12" s="77"/>
      <c r="H12" s="77"/>
      <c r="I12" s="30"/>
      <c r="L12" s="11"/>
      <c r="M12" s="11"/>
      <c r="N12" s="31"/>
      <c r="O12" s="31"/>
      <c r="P12" s="32">
        <f>SUM(O7:O9)</f>
        <v>19450</v>
      </c>
      <c r="Q12" s="73">
        <f>SUM(R7:R9)</f>
        <v>0</v>
      </c>
      <c r="R12" s="74"/>
      <c r="S12" s="75"/>
    </row>
    <row r="13" spans="1:21" ht="15.75" thickTop="1" x14ac:dyDescent="0.25">
      <c r="B13" s="76" t="s">
        <v>26</v>
      </c>
      <c r="C13" s="76"/>
      <c r="D13" s="76"/>
      <c r="E13" s="76"/>
      <c r="F13" s="76"/>
    </row>
    <row r="14" spans="1:21" ht="14.25" customHeight="1" x14ac:dyDescent="0.25"/>
    <row r="15" spans="1:21" ht="14.25" customHeight="1" x14ac:dyDescent="0.25"/>
    <row r="16" spans="1:21"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sheetData>
  <sheetProtection algorithmName="SHA-512" hashValue="TdoRHfB5UnQK1DG9DV4StW+ETTty6gtrb693k/7qa7I7qqLIMgVhfJMazyiaEnJmE3KEmYlSEzgqaRgYxVJYDg==" saltValue="9DZH3hHKj//B2IUJVSgyxA==" spinCount="100000" sheet="1" objects="1" scenarios="1"/>
  <mergeCells count="7">
    <mergeCell ref="B1:E1"/>
    <mergeCell ref="G2:M3"/>
    <mergeCell ref="Q12:S12"/>
    <mergeCell ref="B13:F13"/>
    <mergeCell ref="B12:H12"/>
    <mergeCell ref="B11:G11"/>
    <mergeCell ref="Q11:S11"/>
  </mergeCells>
  <conditionalFormatting sqref="D7:D9">
    <cfRule type="containsBlanks" dxfId="6" priority="1">
      <formula>LEN(TRIM(D7))=0</formula>
    </cfRule>
  </conditionalFormatting>
  <conditionalFormatting sqref="G7:H9 Q7:Q9">
    <cfRule type="notContainsBlanks" dxfId="5" priority="41">
      <formula>LEN(TRIM(G7))&gt;0</formula>
    </cfRule>
    <cfRule type="notContainsBlanks" dxfId="4" priority="42">
      <formula>LEN(TRIM(G7))&gt;0</formula>
    </cfRule>
    <cfRule type="containsBlanks" dxfId="3" priority="44">
      <formula>LEN(TRIM(G7))=0</formula>
    </cfRule>
  </conditionalFormatting>
  <conditionalFormatting sqref="G7:H9">
    <cfRule type="notContainsBlanks" dxfId="2" priority="40">
      <formula>LEN(TRIM(G7))&gt;0</formula>
    </cfRule>
  </conditionalFormatting>
  <conditionalFormatting sqref="S7:S9">
    <cfRule type="cellIs" dxfId="1" priority="63" operator="equal">
      <formula>"NEVYHOVUJE"</formula>
    </cfRule>
    <cfRule type="cellIs" dxfId="0" priority="64" operator="equal">
      <formula>"VYHOVUJE"</formula>
    </cfRule>
  </conditionalFormatting>
  <dataValidations count="1">
    <dataValidation type="list" showInputMessage="1" showErrorMessage="1" sqref="E7:E9" xr:uid="{FEE879A1-3785-4154-A7E4-C2775DBC6DD4}">
      <formula1>"ks,bal,sada,"</formula1>
    </dataValidation>
  </dataValidations>
  <pageMargins left="7.874015748031496E-2" right="0.11811023622047245" top="0.31496062992125984" bottom="0.35433070866141736" header="0.15748031496062992" footer="0.19685039370078741"/>
  <pageSetup paperSize="9" scale="26" orientation="landscape" r:id="rId1"/>
  <headerFooter>
    <oddFooter>&amp;C&amp;P z 2</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U7:U9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ihoskova</cp:lastModifiedBy>
  <cp:revision>1</cp:revision>
  <cp:lastPrinted>2023-10-19T07:54:47Z</cp:lastPrinted>
  <dcterms:created xsi:type="dcterms:W3CDTF">2014-03-05T12:43:32Z</dcterms:created>
  <dcterms:modified xsi:type="dcterms:W3CDTF">2023-10-19T09:29:36Z</dcterms:modified>
</cp:coreProperties>
</file>